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" sheetId="1" r:id="rId1"/>
    <sheet name="Квитанция ПД_4" sheetId="2" r:id="rId2"/>
    <sheet name="Счет" sheetId="3" r:id="rId3"/>
  </sheets>
  <definedNames>
    <definedName name="city">'Заявка'!#REF!</definedName>
    <definedName name="gd">#REF!</definedName>
    <definedName name="gdd">#REF!</definedName>
    <definedName name="rn">'Заявка'!#REF!</definedName>
    <definedName name="tm">'Заявка'!$E$4</definedName>
    <definedName name="vznos">'Заявка'!$K$1:$L$38</definedName>
    <definedName name="vznosy">'Заявка'!$K$1:$L$37</definedName>
    <definedName name="VZZ">'Заявка'!$B$72:$C$94</definedName>
  </definedNames>
  <calcPr fullCalcOnLoad="1"/>
</workbook>
</file>

<file path=xl/sharedStrings.xml><?xml version="1.0" encoding="utf-8"?>
<sst xmlns="http://schemas.openxmlformats.org/spreadsheetml/2006/main" count="122" uniqueCount="88">
  <si>
    <t xml:space="preserve">от команды:  </t>
  </si>
  <si>
    <t xml:space="preserve">Представитель:  </t>
  </si>
  <si>
    <t>Ж35</t>
  </si>
  <si>
    <t>Ж40</t>
  </si>
  <si>
    <t xml:space="preserve">Контактный телефон:  </t>
  </si>
  <si>
    <t>Ж45</t>
  </si>
  <si>
    <t>Ж50</t>
  </si>
  <si>
    <t xml:space="preserve">Укажите необходимость отчетных </t>
  </si>
  <si>
    <t>Ж55</t>
  </si>
  <si>
    <t>Номер
п\п</t>
  </si>
  <si>
    <t>Группа</t>
  </si>
  <si>
    <t>Фамилия</t>
  </si>
  <si>
    <t>Имя</t>
  </si>
  <si>
    <t>Год рождения</t>
  </si>
  <si>
    <t>Взнос</t>
  </si>
  <si>
    <t>Ж60</t>
  </si>
  <si>
    <t>Ж65</t>
  </si>
  <si>
    <t>Ж70</t>
  </si>
  <si>
    <t>М35</t>
  </si>
  <si>
    <t>М40</t>
  </si>
  <si>
    <t>М45</t>
  </si>
  <si>
    <t>М50</t>
  </si>
  <si>
    <t>М55</t>
  </si>
  <si>
    <t>М60</t>
  </si>
  <si>
    <t>М65</t>
  </si>
  <si>
    <t>М70</t>
  </si>
  <si>
    <t>М75</t>
  </si>
  <si>
    <t>М80</t>
  </si>
  <si>
    <t>Извещение</t>
  </si>
  <si>
    <t>СБЕРБАНК РОССИИ</t>
  </si>
  <si>
    <t>Форма № ПД-4</t>
  </si>
  <si>
    <t>Основан в 1841 году</t>
  </si>
  <si>
    <t>ООО "Спортсервис"</t>
  </si>
  <si>
    <t>(наименование получателя платежа)</t>
  </si>
  <si>
    <t>(ИНН получателя платежа)</t>
  </si>
  <si>
    <t>(номер счета получателя платежа)</t>
  </si>
  <si>
    <t>в ОАО "Банк ВТБ Северо-Запад" филиал ОПЕРУ-5 г. С-Петербург</t>
  </si>
  <si>
    <t>БИК</t>
  </si>
  <si>
    <t>(наименование банка получателя платежа)</t>
  </si>
  <si>
    <t>Номер кор./сч.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</si>
  <si>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</si>
  <si>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</si>
  <si>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</si>
  <si>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</si>
  <si>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 00 коп.</t>
  </si>
  <si>
    <t>Сумма платы за услуги</t>
  </si>
  <si>
    <t>руб.</t>
  </si>
  <si>
    <t>коп.</t>
  </si>
  <si>
    <t>Итого</t>
  </si>
  <si>
    <t>"</t>
  </si>
  <si>
    <t>г.</t>
  </si>
  <si>
    <t xml:space="preserve">С условиями приема указанной в платежном документе суммы, в т.ч. с суммой взимаемой платы за </t>
  </si>
  <si>
    <t>Кассир</t>
  </si>
  <si>
    <t xml:space="preserve">услуги банка, ознакомлен и согласен </t>
  </si>
  <si>
    <t>Подпись плательщика</t>
  </si>
  <si>
    <t>Квитанция</t>
  </si>
  <si>
    <t>Адрес: 198516, г.Санкт-Петербург, ул.Фабричная, д.1, лит.А2</t>
  </si>
  <si>
    <t>Образец заполнения платежного поручения</t>
  </si>
  <si>
    <t>ИНН 7819301444</t>
  </si>
  <si>
    <t>КПП 781901001</t>
  </si>
  <si>
    <t>Получатель</t>
  </si>
  <si>
    <t>Сч. №</t>
  </si>
  <si>
    <t>40702810239000005019</t>
  </si>
  <si>
    <t>Банк получателя</t>
  </si>
  <si>
    <t>044030791</t>
  </si>
  <si>
    <t>ОАО "Банк ВТБ Северо-Запад" филиал ОПЕРУ-5    г.Санкт-Петербург</t>
  </si>
  <si>
    <t>30101810200000000791</t>
  </si>
  <si>
    <t xml:space="preserve">Счет № б/н от </t>
  </si>
  <si>
    <t>№</t>
  </si>
  <si>
    <t>Наименование товара</t>
  </si>
  <si>
    <t>Сумма</t>
  </si>
  <si>
    <t>Итого НДС</t>
  </si>
  <si>
    <t>Всего к оплате</t>
  </si>
  <si>
    <t>Ген.директор</t>
  </si>
  <si>
    <t>Курдюмов А.А.</t>
  </si>
  <si>
    <t>Гл.бухгалтер</t>
  </si>
  <si>
    <t>Хабибуллина Д.А.</t>
  </si>
  <si>
    <t>город</t>
  </si>
  <si>
    <t>Ж75</t>
  </si>
  <si>
    <t xml:space="preserve">Адрес e-mail:  </t>
  </si>
  <si>
    <t>документов и информацию об оплате</t>
  </si>
  <si>
    <t>Заявка на Всероссийские соревнования среди спортсменов среднего, старшего и пожилого возраста</t>
  </si>
  <si>
    <t>Сумма взноса:</t>
  </si>
  <si>
    <t>Взнос на соревнования</t>
  </si>
  <si>
    <t>М30</t>
  </si>
  <si>
    <t>М85</t>
  </si>
  <si>
    <t>Ж30</t>
  </si>
  <si>
    <t>Ж80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</si>
</sst>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</numFmts>
  <fonts count="1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i/>
      <sz val="7"/>
      <name val="Arial Cyr"/>
      <family val="2"/>
    </font>
    <font>
      <sz val="6.5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7" xfId="0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4" fontId="8" fillId="0" borderId="0" xfId="0" applyNumberFormat="1" applyFont="1" applyAlignment="1">
      <alignment horizontal="left"/>
    </xf>
    <xf numFmtId="0" fontId="0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8" fillId="0" borderId="6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fill" vertical="top" wrapText="1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fill" vertical="top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fill" vertical="top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3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0" xfId="15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9525</xdr:rowOff>
    </xdr:from>
    <xdr:to>
      <xdr:col>2</xdr:col>
      <xdr:colOff>571500</xdr:colOff>
      <xdr:row>36</xdr:row>
      <xdr:rowOff>28575</xdr:rowOff>
    </xdr:to>
    <xdr:pic>
      <xdr:nvPicPr>
        <xdr:cNvPr id="1" name="C:\Documents and Settings\sanja\Мои документы\мемориал-2007\pech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010150"/>
          <a:ext cx="170497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6</xdr:col>
      <xdr:colOff>542925</xdr:colOff>
      <xdr:row>34</xdr:row>
      <xdr:rowOff>85725</xdr:rowOff>
    </xdr:to>
    <xdr:pic>
      <xdr:nvPicPr>
        <xdr:cNvPr id="2" name="C:\Documents and Settings\sanja\Мои документы\мемориал-2007\podpis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5324475"/>
          <a:ext cx="17145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4"/>
  <sheetViews>
    <sheetView showGridLines="0" tabSelected="1" workbookViewId="0" topLeftCell="A2">
      <selection activeCell="E4" sqref="E4"/>
    </sheetView>
  </sheetViews>
  <sheetFormatPr defaultColWidth="9.00390625" defaultRowHeight="12.75"/>
  <cols>
    <col min="1" max="1" width="3.875" style="35" customWidth="1"/>
    <col min="2" max="2" width="5.375" style="36" customWidth="1"/>
    <col min="3" max="3" width="8.25390625" style="36" customWidth="1"/>
    <col min="4" max="4" width="23.125" style="35" customWidth="1"/>
    <col min="5" max="5" width="18.875" style="35" customWidth="1"/>
    <col min="6" max="6" width="7.875" style="35" customWidth="1"/>
    <col min="7" max="7" width="14.125" style="36" customWidth="1"/>
    <col min="8" max="8" width="4.125" style="37" customWidth="1"/>
    <col min="9" max="9" width="4.125" style="35" customWidth="1"/>
    <col min="10" max="13" width="9.125" style="35" customWidth="1"/>
    <col min="14" max="16384" width="9.125" style="35" customWidth="1"/>
  </cols>
  <sheetData>
    <row r="2" spans="2:8" ht="36.75" customHeight="1">
      <c r="B2" s="82" t="s">
        <v>81</v>
      </c>
      <c r="C2" s="82"/>
      <c r="D2" s="82"/>
      <c r="E2" s="82"/>
      <c r="F2" s="82"/>
      <c r="G2" s="82"/>
      <c r="H2" s="38"/>
    </row>
    <row r="3" ht="12.75">
      <c r="H3" s="39"/>
    </row>
    <row r="4" spans="4:8" ht="12.75">
      <c r="D4" s="40" t="s">
        <v>0</v>
      </c>
      <c r="E4" s="51"/>
      <c r="F4" s="40" t="s">
        <v>77</v>
      </c>
      <c r="G4" s="52"/>
      <c r="H4" s="41"/>
    </row>
    <row r="5" spans="4:8" ht="12.75">
      <c r="D5" s="40"/>
      <c r="H5" s="41"/>
    </row>
    <row r="6" spans="4:8" ht="12.75">
      <c r="D6" s="40" t="s">
        <v>1</v>
      </c>
      <c r="E6" s="57"/>
      <c r="F6" s="57"/>
      <c r="G6" s="57"/>
      <c r="H6" s="41"/>
    </row>
    <row r="7" spans="4:8" ht="12.75">
      <c r="D7" s="40"/>
      <c r="H7" s="41"/>
    </row>
    <row r="8" spans="4:8" ht="12.75">
      <c r="D8" s="40" t="s">
        <v>79</v>
      </c>
      <c r="E8" s="58"/>
      <c r="F8" s="58"/>
      <c r="G8" s="58"/>
      <c r="H8" s="41"/>
    </row>
    <row r="9" ht="12.75">
      <c r="H9" s="41"/>
    </row>
    <row r="10" spans="4:8" ht="12.75">
      <c r="D10" s="40" t="s">
        <v>4</v>
      </c>
      <c r="E10" s="57"/>
      <c r="F10" s="57"/>
      <c r="G10" s="57"/>
      <c r="H10" s="41"/>
    </row>
    <row r="11" ht="12.75">
      <c r="H11" s="41"/>
    </row>
    <row r="12" spans="2:8" ht="12.75">
      <c r="B12" s="59" t="s">
        <v>7</v>
      </c>
      <c r="C12" s="59"/>
      <c r="D12" s="59"/>
      <c r="E12" s="60"/>
      <c r="F12" s="60"/>
      <c r="G12" s="60"/>
      <c r="H12" s="41"/>
    </row>
    <row r="13" spans="2:8" ht="15" customHeight="1">
      <c r="B13" s="56" t="s">
        <v>80</v>
      </c>
      <c r="C13" s="56"/>
      <c r="D13" s="56"/>
      <c r="E13" s="61"/>
      <c r="F13" s="61"/>
      <c r="G13" s="61"/>
      <c r="H13" s="41"/>
    </row>
    <row r="14" spans="2:8" ht="15" customHeight="1" thickBot="1">
      <c r="B14" s="42"/>
      <c r="C14" s="40"/>
      <c r="D14" s="83"/>
      <c r="E14" s="83"/>
      <c r="F14" s="83"/>
      <c r="G14" s="83"/>
      <c r="H14" s="41"/>
    </row>
    <row r="15" spans="2:12" s="43" customFormat="1" ht="21.75" customHeight="1">
      <c r="B15" s="91" t="s">
        <v>9</v>
      </c>
      <c r="C15" s="86" t="s">
        <v>10</v>
      </c>
      <c r="D15" s="84" t="s">
        <v>11</v>
      </c>
      <c r="E15" s="84" t="s">
        <v>12</v>
      </c>
      <c r="F15" s="85" t="s">
        <v>13</v>
      </c>
      <c r="G15" s="87" t="s">
        <v>14</v>
      </c>
      <c r="H15" s="41"/>
      <c r="K15" s="35"/>
      <c r="L15" s="35"/>
    </row>
    <row r="16" spans="2:8" ht="15">
      <c r="B16" s="92">
        <v>1</v>
      </c>
      <c r="C16" s="53"/>
      <c r="D16" s="54"/>
      <c r="E16" s="54"/>
      <c r="F16" s="53"/>
      <c r="G16" s="88" t="str">
        <f>IF((C16=""),"-",VLOOKUP(C16,VZZ,2,FALSE))</f>
        <v>-</v>
      </c>
      <c r="H16" s="44"/>
    </row>
    <row r="17" spans="2:8" ht="15">
      <c r="B17" s="92">
        <v>2</v>
      </c>
      <c r="C17" s="53"/>
      <c r="D17" s="54"/>
      <c r="E17" s="54"/>
      <c r="F17" s="53"/>
      <c r="G17" s="88" t="str">
        <f>IF((C17=""),"-",VLOOKUP(C17,VZZ,2,FALSE))</f>
        <v>-</v>
      </c>
      <c r="H17" s="44"/>
    </row>
    <row r="18" spans="2:8" ht="15">
      <c r="B18" s="92">
        <v>3</v>
      </c>
      <c r="C18" s="53"/>
      <c r="D18" s="54"/>
      <c r="E18" s="54"/>
      <c r="F18" s="53"/>
      <c r="G18" s="88" t="str">
        <f>IF((C18=""),"-",VLOOKUP(C18,VZZ,2,FALSE))</f>
        <v>-</v>
      </c>
      <c r="H18" s="44"/>
    </row>
    <row r="19" spans="2:8" ht="15">
      <c r="B19" s="92">
        <v>4</v>
      </c>
      <c r="C19" s="53"/>
      <c r="D19" s="54"/>
      <c r="E19" s="54"/>
      <c r="F19" s="53"/>
      <c r="G19" s="88" t="str">
        <f>IF((C19=""),"-",VLOOKUP(C19,VZZ,2,FALSE))</f>
        <v>-</v>
      </c>
      <c r="H19" s="44"/>
    </row>
    <row r="20" spans="2:8" ht="15">
      <c r="B20" s="92">
        <v>5</v>
      </c>
      <c r="C20" s="53"/>
      <c r="D20" s="54"/>
      <c r="E20" s="54"/>
      <c r="F20" s="53"/>
      <c r="G20" s="88" t="str">
        <f>IF((C20=""),"-",VLOOKUP(C20,VZZ,2,FALSE))</f>
        <v>-</v>
      </c>
      <c r="H20" s="44"/>
    </row>
    <row r="21" spans="2:8" ht="15">
      <c r="B21" s="92">
        <v>6</v>
      </c>
      <c r="C21" s="53"/>
      <c r="D21" s="54"/>
      <c r="E21" s="54"/>
      <c r="F21" s="53"/>
      <c r="G21" s="88" t="str">
        <f>IF((C21=""),"-",VLOOKUP(C21,VZZ,2,FALSE))</f>
        <v>-</v>
      </c>
      <c r="H21" s="44"/>
    </row>
    <row r="22" spans="2:8" ht="15">
      <c r="B22" s="92">
        <v>7</v>
      </c>
      <c r="C22" s="53"/>
      <c r="D22" s="54"/>
      <c r="E22" s="54"/>
      <c r="F22" s="53"/>
      <c r="G22" s="88" t="str">
        <f>IF((C22=""),"-",VLOOKUP(C22,VZZ,2,FALSE))</f>
        <v>-</v>
      </c>
      <c r="H22" s="44"/>
    </row>
    <row r="23" spans="2:8" ht="15">
      <c r="B23" s="92">
        <v>8</v>
      </c>
      <c r="C23" s="53"/>
      <c r="D23" s="54"/>
      <c r="E23" s="54"/>
      <c r="F23" s="53"/>
      <c r="G23" s="88" t="str">
        <f>IF((C23=""),"-",VLOOKUP(C23,VZZ,2,FALSE))</f>
        <v>-</v>
      </c>
      <c r="H23" s="44"/>
    </row>
    <row r="24" spans="2:8" ht="15">
      <c r="B24" s="92">
        <v>9</v>
      </c>
      <c r="C24" s="53"/>
      <c r="D24" s="54"/>
      <c r="E24" s="54"/>
      <c r="F24" s="53"/>
      <c r="G24" s="88" t="str">
        <f>IF((C24=""),"-",VLOOKUP(C24,VZZ,2,FALSE))</f>
        <v>-</v>
      </c>
      <c r="H24" s="44"/>
    </row>
    <row r="25" spans="2:8" ht="15">
      <c r="B25" s="92">
        <v>10</v>
      </c>
      <c r="C25" s="53"/>
      <c r="D25" s="54"/>
      <c r="E25" s="54"/>
      <c r="F25" s="53"/>
      <c r="G25" s="88" t="str">
        <f>IF((C25=""),"-",VLOOKUP(C25,VZZ,2,FALSE))</f>
        <v>-</v>
      </c>
      <c r="H25" s="44"/>
    </row>
    <row r="26" spans="2:8" ht="15">
      <c r="B26" s="92">
        <v>11</v>
      </c>
      <c r="C26" s="53"/>
      <c r="D26" s="54"/>
      <c r="E26" s="54"/>
      <c r="F26" s="53"/>
      <c r="G26" s="88" t="str">
        <f>IF((C26=""),"-",VLOOKUP(C26,VZZ,2,FALSE))</f>
        <v>-</v>
      </c>
      <c r="H26" s="44"/>
    </row>
    <row r="27" spans="2:8" ht="15">
      <c r="B27" s="92">
        <v>12</v>
      </c>
      <c r="C27" s="53"/>
      <c r="D27" s="54"/>
      <c r="E27" s="54"/>
      <c r="F27" s="53"/>
      <c r="G27" s="88" t="str">
        <f>IF((C27=""),"-",VLOOKUP(C27,VZZ,2,FALSE))</f>
        <v>-</v>
      </c>
      <c r="H27" s="44"/>
    </row>
    <row r="28" spans="2:7" ht="15.75">
      <c r="B28" s="92">
        <v>13</v>
      </c>
      <c r="C28" s="53"/>
      <c r="D28" s="54"/>
      <c r="E28" s="54"/>
      <c r="F28" s="53"/>
      <c r="G28" s="88" t="str">
        <f>IF((C28=""),"-",VLOOKUP(C28,VZZ,2,FALSE))</f>
        <v>-</v>
      </c>
    </row>
    <row r="29" spans="2:7" ht="15.75">
      <c r="B29" s="92">
        <v>14</v>
      </c>
      <c r="C29" s="53"/>
      <c r="D29" s="54"/>
      <c r="E29" s="54"/>
      <c r="F29" s="53"/>
      <c r="G29" s="88" t="str">
        <f>IF((C29=""),"-",VLOOKUP(C29,VZZ,2,FALSE))</f>
        <v>-</v>
      </c>
    </row>
    <row r="30" spans="2:7" ht="15.75">
      <c r="B30" s="92">
        <v>15</v>
      </c>
      <c r="C30" s="53"/>
      <c r="D30" s="54"/>
      <c r="E30" s="54"/>
      <c r="F30" s="53"/>
      <c r="G30" s="88" t="str">
        <f>IF((C30=""),"-",VLOOKUP(C30,VZZ,2,FALSE))</f>
        <v>-</v>
      </c>
    </row>
    <row r="31" spans="2:7" ht="15.75">
      <c r="B31" s="92">
        <v>16</v>
      </c>
      <c r="C31" s="53"/>
      <c r="D31" s="54"/>
      <c r="E31" s="54"/>
      <c r="F31" s="53"/>
      <c r="G31" s="88" t="str">
        <f>IF((C31=""),"-",VLOOKUP(C31,VZZ,2,FALSE))</f>
        <v>-</v>
      </c>
    </row>
    <row r="32" spans="2:7" ht="15.75">
      <c r="B32" s="92">
        <v>17</v>
      </c>
      <c r="C32" s="53"/>
      <c r="D32" s="54"/>
      <c r="E32" s="54"/>
      <c r="F32" s="53"/>
      <c r="G32" s="88" t="str">
        <f>IF((C32=""),"-",VLOOKUP(C32,VZZ,2,FALSE))</f>
        <v>-</v>
      </c>
    </row>
    <row r="33" spans="2:7" ht="15.75">
      <c r="B33" s="92">
        <v>18</v>
      </c>
      <c r="C33" s="53"/>
      <c r="D33" s="54"/>
      <c r="E33" s="54"/>
      <c r="F33" s="53"/>
      <c r="G33" s="88" t="str">
        <f>IF((C33=""),"-",VLOOKUP(C33,VZZ,2,FALSE))</f>
        <v>-</v>
      </c>
    </row>
    <row r="34" spans="2:7" ht="15.75">
      <c r="B34" s="92">
        <v>19</v>
      </c>
      <c r="C34" s="53"/>
      <c r="D34" s="54"/>
      <c r="E34" s="54"/>
      <c r="F34" s="53"/>
      <c r="G34" s="88" t="str">
        <f>IF((C34=""),"-",VLOOKUP(C34,VZZ,2,FALSE))</f>
        <v>-</v>
      </c>
    </row>
    <row r="35" spans="2:7" ht="15.75">
      <c r="B35" s="92">
        <v>20</v>
      </c>
      <c r="C35" s="53"/>
      <c r="D35" s="54"/>
      <c r="E35" s="54"/>
      <c r="F35" s="53"/>
      <c r="G35" s="88" t="str">
        <f>IF((C35=""),"-",VLOOKUP(C35,VZZ,2,FALSE))</f>
        <v>-</v>
      </c>
    </row>
    <row r="36" spans="2:7" ht="15.75">
      <c r="B36" s="92">
        <v>21</v>
      </c>
      <c r="C36" s="53"/>
      <c r="D36" s="54"/>
      <c r="E36" s="54"/>
      <c r="F36" s="53"/>
      <c r="G36" s="88" t="str">
        <f>IF((C36=""),"-",VLOOKUP(C36,VZZ,2,FALSE))</f>
        <v>-</v>
      </c>
    </row>
    <row r="37" spans="2:7" ht="15.75">
      <c r="B37" s="92">
        <v>22</v>
      </c>
      <c r="C37" s="53"/>
      <c r="D37" s="54"/>
      <c r="E37" s="54"/>
      <c r="F37" s="53"/>
      <c r="G37" s="88" t="str">
        <f>IF((C37=""),"-",VLOOKUP(C37,VZZ,2,FALSE))</f>
        <v>-</v>
      </c>
    </row>
    <row r="38" spans="2:7" ht="15.75">
      <c r="B38" s="92">
        <v>23</v>
      </c>
      <c r="C38" s="53"/>
      <c r="D38" s="54"/>
      <c r="E38" s="54"/>
      <c r="F38" s="53"/>
      <c r="G38" s="88" t="str">
        <f>IF((C38=""),"-",VLOOKUP(C38,VZZ,2,FALSE))</f>
        <v>-</v>
      </c>
    </row>
    <row r="39" spans="2:7" ht="15.75">
      <c r="B39" s="92">
        <v>24</v>
      </c>
      <c r="C39" s="53"/>
      <c r="D39" s="54"/>
      <c r="E39" s="54"/>
      <c r="F39" s="53"/>
      <c r="G39" s="88" t="str">
        <f>IF((C39=""),"-",VLOOKUP(C39,VZZ,2,FALSE))</f>
        <v>-</v>
      </c>
    </row>
    <row r="40" spans="2:7" ht="15.75">
      <c r="B40" s="92">
        <v>25</v>
      </c>
      <c r="C40" s="53"/>
      <c r="D40" s="54"/>
      <c r="E40" s="54"/>
      <c r="F40" s="53"/>
      <c r="G40" s="88" t="str">
        <f>IF((C40=""),"-",VLOOKUP(C40,VZZ,2,FALSE))</f>
        <v>-</v>
      </c>
    </row>
    <row r="41" spans="2:7" ht="15.75">
      <c r="B41" s="92">
        <v>26</v>
      </c>
      <c r="C41" s="53"/>
      <c r="D41" s="54"/>
      <c r="E41" s="54"/>
      <c r="F41" s="53"/>
      <c r="G41" s="88" t="str">
        <f>IF((C41=""),"-",VLOOKUP(C41,VZZ,2,FALSE))</f>
        <v>-</v>
      </c>
    </row>
    <row r="42" spans="2:7" ht="15.75">
      <c r="B42" s="92">
        <v>27</v>
      </c>
      <c r="C42" s="53"/>
      <c r="D42" s="54"/>
      <c r="E42" s="54"/>
      <c r="F42" s="53"/>
      <c r="G42" s="88" t="str">
        <f>IF((C42=""),"-",VLOOKUP(C42,VZZ,2,FALSE))</f>
        <v>-</v>
      </c>
    </row>
    <row r="43" spans="2:7" ht="15.75">
      <c r="B43" s="92">
        <v>28</v>
      </c>
      <c r="C43" s="53"/>
      <c r="D43" s="54"/>
      <c r="E43" s="54"/>
      <c r="F43" s="53"/>
      <c r="G43" s="88" t="str">
        <f>IF((C43=""),"-",VLOOKUP(C43,VZZ,2,FALSE))</f>
        <v>-</v>
      </c>
    </row>
    <row r="44" spans="2:7" ht="15.75">
      <c r="B44" s="92">
        <v>29</v>
      </c>
      <c r="C44" s="53"/>
      <c r="D44" s="54"/>
      <c r="E44" s="54"/>
      <c r="F44" s="53"/>
      <c r="G44" s="88" t="str">
        <f>IF((C44=""),"-",VLOOKUP(C44,VZZ,2,FALSE))</f>
        <v>-</v>
      </c>
    </row>
    <row r="45" spans="2:7" ht="15.75">
      <c r="B45" s="92">
        <v>30</v>
      </c>
      <c r="C45" s="53"/>
      <c r="D45" s="54"/>
      <c r="E45" s="54"/>
      <c r="F45" s="53"/>
      <c r="G45" s="88" t="str">
        <f>IF((C45=""),"-",VLOOKUP(C45,VZZ,2,FALSE))</f>
        <v>-</v>
      </c>
    </row>
    <row r="46" spans="2:7" ht="15.75">
      <c r="B46" s="92">
        <v>31</v>
      </c>
      <c r="C46" s="53"/>
      <c r="D46" s="54"/>
      <c r="E46" s="54"/>
      <c r="F46" s="53"/>
      <c r="G46" s="88" t="str">
        <f>IF((C46=""),"-",VLOOKUP(C46,VZZ,2,FALSE))</f>
        <v>-</v>
      </c>
    </row>
    <row r="47" spans="2:7" ht="15.75">
      <c r="B47" s="92">
        <v>32</v>
      </c>
      <c r="C47" s="53"/>
      <c r="D47" s="54"/>
      <c r="E47" s="54"/>
      <c r="F47" s="53"/>
      <c r="G47" s="88" t="str">
        <f>IF((C47=""),"-",VLOOKUP(C47,VZZ,2,FALSE))</f>
        <v>-</v>
      </c>
    </row>
    <row r="48" spans="2:7" ht="15.75">
      <c r="B48" s="92">
        <v>33</v>
      </c>
      <c r="C48" s="53"/>
      <c r="D48" s="54"/>
      <c r="E48" s="54"/>
      <c r="F48" s="53"/>
      <c r="G48" s="88" t="str">
        <f>IF((C48=""),"-",VLOOKUP(C48,VZZ,2,FALSE))</f>
        <v>-</v>
      </c>
    </row>
    <row r="49" spans="2:7" ht="15.75">
      <c r="B49" s="92">
        <v>34</v>
      </c>
      <c r="C49" s="53"/>
      <c r="D49" s="54"/>
      <c r="E49" s="54"/>
      <c r="F49" s="53"/>
      <c r="G49" s="88" t="str">
        <f>IF((C49=""),"-",VLOOKUP(C49,VZZ,2,FALSE))</f>
        <v>-</v>
      </c>
    </row>
    <row r="50" spans="2:7" ht="15.75">
      <c r="B50" s="92">
        <v>35</v>
      </c>
      <c r="C50" s="53"/>
      <c r="D50" s="54"/>
      <c r="E50" s="54"/>
      <c r="F50" s="53"/>
      <c r="G50" s="88" t="str">
        <f>IF((C50=""),"-",VLOOKUP(C50,VZZ,2,FALSE))</f>
        <v>-</v>
      </c>
    </row>
    <row r="51" spans="2:7" ht="15.75">
      <c r="B51" s="92">
        <v>36</v>
      </c>
      <c r="C51" s="53"/>
      <c r="D51" s="54"/>
      <c r="E51" s="54"/>
      <c r="F51" s="53"/>
      <c r="G51" s="88" t="str">
        <f>IF((C51=""),"-",VLOOKUP(C51,VZZ,2,FALSE))</f>
        <v>-</v>
      </c>
    </row>
    <row r="52" spans="2:7" ht="15.75">
      <c r="B52" s="92">
        <v>37</v>
      </c>
      <c r="C52" s="53"/>
      <c r="D52" s="54"/>
      <c r="E52" s="54"/>
      <c r="F52" s="53"/>
      <c r="G52" s="88" t="str">
        <f>IF((C52=""),"-",VLOOKUP(C52,VZZ,2,FALSE))</f>
        <v>-</v>
      </c>
    </row>
    <row r="53" spans="2:7" ht="15.75">
      <c r="B53" s="92">
        <v>38</v>
      </c>
      <c r="C53" s="53"/>
      <c r="D53" s="54"/>
      <c r="E53" s="54"/>
      <c r="F53" s="53"/>
      <c r="G53" s="88" t="str">
        <f>IF((C53=""),"-",VLOOKUP(C53,VZZ,2,FALSE))</f>
        <v>-</v>
      </c>
    </row>
    <row r="54" spans="2:7" ht="15.75">
      <c r="B54" s="92">
        <v>39</v>
      </c>
      <c r="C54" s="53"/>
      <c r="D54" s="54"/>
      <c r="E54" s="54"/>
      <c r="F54" s="53"/>
      <c r="G54" s="88" t="str">
        <f>IF((C54=""),"-",VLOOKUP(C54,VZZ,2,FALSE))</f>
        <v>-</v>
      </c>
    </row>
    <row r="55" spans="2:7" ht="15.75">
      <c r="B55" s="92">
        <v>40</v>
      </c>
      <c r="C55" s="53"/>
      <c r="D55" s="54"/>
      <c r="E55" s="54"/>
      <c r="F55" s="53"/>
      <c r="G55" s="88" t="str">
        <f>IF((C55=""),"-",VLOOKUP(C55,VZZ,2,FALSE))</f>
        <v>-</v>
      </c>
    </row>
    <row r="56" spans="2:7" ht="15.75">
      <c r="B56" s="92">
        <v>41</v>
      </c>
      <c r="C56" s="53"/>
      <c r="D56" s="54"/>
      <c r="E56" s="54"/>
      <c r="F56" s="53"/>
      <c r="G56" s="88" t="str">
        <f>IF((C56=""),"-",VLOOKUP(C56,VZZ,2,FALSE))</f>
        <v>-</v>
      </c>
    </row>
    <row r="57" spans="2:7" ht="15.75">
      <c r="B57" s="92">
        <v>42</v>
      </c>
      <c r="C57" s="53"/>
      <c r="D57" s="54"/>
      <c r="E57" s="54"/>
      <c r="F57" s="53"/>
      <c r="G57" s="88" t="str">
        <f>IF((C57=""),"-",VLOOKUP(C57,VZZ,2,FALSE))</f>
        <v>-</v>
      </c>
    </row>
    <row r="58" spans="2:7" ht="15.75">
      <c r="B58" s="92">
        <v>43</v>
      </c>
      <c r="C58" s="53"/>
      <c r="D58" s="54"/>
      <c r="E58" s="54"/>
      <c r="F58" s="53"/>
      <c r="G58" s="88" t="str">
        <f>IF((C58=""),"-",VLOOKUP(C58,VZZ,2,FALSE))</f>
        <v>-</v>
      </c>
    </row>
    <row r="59" spans="2:7" ht="15.75">
      <c r="B59" s="92">
        <v>44</v>
      </c>
      <c r="C59" s="53"/>
      <c r="D59" s="54"/>
      <c r="E59" s="54"/>
      <c r="F59" s="53"/>
      <c r="G59" s="88" t="str">
        <f>IF((C59=""),"-",VLOOKUP(C59,VZZ,2,FALSE))</f>
        <v>-</v>
      </c>
    </row>
    <row r="60" spans="2:7" ht="15.75">
      <c r="B60" s="92">
        <v>45</v>
      </c>
      <c r="C60" s="53"/>
      <c r="D60" s="54"/>
      <c r="E60" s="54"/>
      <c r="F60" s="53"/>
      <c r="G60" s="88" t="str">
        <f>IF((C60=""),"-",VLOOKUP(C60,VZZ,2,FALSE))</f>
        <v>-</v>
      </c>
    </row>
    <row r="61" spans="2:7" ht="15.75">
      <c r="B61" s="92">
        <v>46</v>
      </c>
      <c r="C61" s="53"/>
      <c r="D61" s="54"/>
      <c r="E61" s="54"/>
      <c r="F61" s="53"/>
      <c r="G61" s="88" t="str">
        <f>IF((C61=""),"-",VLOOKUP(C61,VZZ,2,FALSE))</f>
        <v>-</v>
      </c>
    </row>
    <row r="62" spans="2:7" ht="15.75">
      <c r="B62" s="92">
        <v>47</v>
      </c>
      <c r="C62" s="53"/>
      <c r="D62" s="54"/>
      <c r="E62" s="54"/>
      <c r="F62" s="53"/>
      <c r="G62" s="88" t="str">
        <f>IF((C62=""),"-",VLOOKUP(C62,VZZ,2,FALSE))</f>
        <v>-</v>
      </c>
    </row>
    <row r="63" spans="2:7" ht="15.75">
      <c r="B63" s="92">
        <v>48</v>
      </c>
      <c r="C63" s="53"/>
      <c r="D63" s="54"/>
      <c r="E63" s="54"/>
      <c r="F63" s="53"/>
      <c r="G63" s="88" t="str">
        <f>IF((C63=""),"-",VLOOKUP(C63,VZZ,2,FALSE))</f>
        <v>-</v>
      </c>
    </row>
    <row r="64" spans="2:7" ht="15.75">
      <c r="B64" s="92">
        <v>49</v>
      </c>
      <c r="C64" s="53"/>
      <c r="D64" s="54"/>
      <c r="E64" s="54"/>
      <c r="F64" s="53"/>
      <c r="G64" s="88" t="str">
        <f>IF((C64=""),"-",VLOOKUP(C64,VZZ,2,FALSE))</f>
        <v>-</v>
      </c>
    </row>
    <row r="65" spans="2:7" ht="16.5" thickBot="1">
      <c r="B65" s="93">
        <v>50</v>
      </c>
      <c r="C65" s="90"/>
      <c r="D65" s="89"/>
      <c r="E65" s="89"/>
      <c r="F65" s="90"/>
      <c r="G65" s="88" t="str">
        <f>IF((C65=""),"-",VLOOKUP(C65,VZZ,2,FALSE))</f>
        <v>-</v>
      </c>
    </row>
    <row r="66" spans="2:7" ht="15.75">
      <c r="B66" s="45"/>
      <c r="C66" s="45"/>
      <c r="D66" s="46"/>
      <c r="E66" s="55" t="s">
        <v>82</v>
      </c>
      <c r="F66" s="46"/>
      <c r="G66" s="50">
        <f>SUM(G16:G65)</f>
        <v>0</v>
      </c>
    </row>
    <row r="72" spans="2:3" ht="15.75" hidden="1">
      <c r="B72" s="36" t="s">
        <v>84</v>
      </c>
      <c r="C72" s="36">
        <v>600</v>
      </c>
    </row>
    <row r="73" spans="2:3" ht="15.75" hidden="1">
      <c r="B73" s="36" t="s">
        <v>18</v>
      </c>
      <c r="C73" s="36">
        <v>600</v>
      </c>
    </row>
    <row r="74" spans="2:3" ht="15.75" hidden="1">
      <c r="B74" s="36" t="s">
        <v>19</v>
      </c>
      <c r="C74" s="36">
        <v>600</v>
      </c>
    </row>
    <row r="75" spans="2:3" ht="15.75" hidden="1">
      <c r="B75" s="36" t="s">
        <v>20</v>
      </c>
      <c r="C75" s="36">
        <v>600</v>
      </c>
    </row>
    <row r="76" spans="2:3" ht="15.75" hidden="1">
      <c r="B76" s="36" t="s">
        <v>21</v>
      </c>
      <c r="C76" s="36">
        <v>600</v>
      </c>
    </row>
    <row r="77" spans="2:3" ht="15.75" hidden="1">
      <c r="B77" s="36" t="s">
        <v>22</v>
      </c>
      <c r="C77" s="36">
        <v>600</v>
      </c>
    </row>
    <row r="78" spans="2:3" ht="15.75" hidden="1">
      <c r="B78" s="36" t="s">
        <v>23</v>
      </c>
      <c r="C78" s="36">
        <v>300</v>
      </c>
    </row>
    <row r="79" spans="2:3" ht="15.75" hidden="1">
      <c r="B79" s="36" t="s">
        <v>24</v>
      </c>
      <c r="C79" s="36">
        <v>300</v>
      </c>
    </row>
    <row r="80" spans="2:3" ht="15.75" hidden="1">
      <c r="B80" s="36" t="s">
        <v>25</v>
      </c>
      <c r="C80" s="36">
        <v>300</v>
      </c>
    </row>
    <row r="81" spans="2:3" ht="15.75" hidden="1">
      <c r="B81" s="36" t="s">
        <v>26</v>
      </c>
      <c r="C81" s="36">
        <v>0</v>
      </c>
    </row>
    <row r="82" spans="2:3" ht="15.75" hidden="1">
      <c r="B82" s="36" t="s">
        <v>27</v>
      </c>
      <c r="C82" s="36">
        <v>0</v>
      </c>
    </row>
    <row r="83" spans="2:3" ht="15.75" hidden="1">
      <c r="B83" s="36" t="s">
        <v>85</v>
      </c>
      <c r="C83" s="36">
        <v>0</v>
      </c>
    </row>
    <row r="84" spans="2:3" ht="15.75" hidden="1">
      <c r="B84" s="36" t="s">
        <v>86</v>
      </c>
      <c r="C84" s="36">
        <v>600</v>
      </c>
    </row>
    <row r="85" spans="2:3" ht="15.75" hidden="1">
      <c r="B85" s="36" t="s">
        <v>2</v>
      </c>
      <c r="C85" s="36">
        <v>600</v>
      </c>
    </row>
    <row r="86" spans="2:3" ht="15.75" hidden="1">
      <c r="B86" s="36" t="s">
        <v>3</v>
      </c>
      <c r="C86" s="36">
        <v>600</v>
      </c>
    </row>
    <row r="87" spans="2:3" ht="15.75" hidden="1">
      <c r="B87" s="36" t="s">
        <v>5</v>
      </c>
      <c r="C87" s="36">
        <v>600</v>
      </c>
    </row>
    <row r="88" spans="2:3" ht="15.75" hidden="1">
      <c r="B88" s="36" t="s">
        <v>6</v>
      </c>
      <c r="C88" s="36">
        <v>600</v>
      </c>
    </row>
    <row r="89" spans="2:3" ht="15.75" hidden="1">
      <c r="B89" s="36" t="s">
        <v>8</v>
      </c>
      <c r="C89" s="36">
        <v>300</v>
      </c>
    </row>
    <row r="90" spans="2:3" ht="15.75" hidden="1">
      <c r="B90" s="36" t="s">
        <v>15</v>
      </c>
      <c r="C90" s="36">
        <v>300</v>
      </c>
    </row>
    <row r="91" spans="2:3" ht="15.75" hidden="1">
      <c r="B91" s="36" t="s">
        <v>16</v>
      </c>
      <c r="C91" s="36">
        <v>0</v>
      </c>
    </row>
    <row r="92" spans="2:3" ht="15.75" hidden="1">
      <c r="B92" s="36" t="s">
        <v>17</v>
      </c>
      <c r="C92" s="36">
        <v>0</v>
      </c>
    </row>
    <row r="93" spans="2:3" ht="15.75" hidden="1">
      <c r="B93" s="36" t="s">
        <v>78</v>
      </c>
      <c r="C93" s="36">
        <v>0</v>
      </c>
    </row>
    <row r="94" spans="2:3" ht="15.75" hidden="1">
      <c r="B94" s="36" t="s">
        <v>87</v>
      </c>
      <c r="C94" s="36">
        <v>0</v>
      </c>
    </row>
  </sheetData>
  <sheetProtection password="CCFB" sheet="1" objects="1" scenarios="1" selectLockedCells="1"/>
  <mergeCells count="8">
    <mergeCell ref="D14:G14"/>
    <mergeCell ref="B13:D13"/>
    <mergeCell ref="B2:G2"/>
    <mergeCell ref="E6:G6"/>
    <mergeCell ref="E8:G8"/>
    <mergeCell ref="B12:D12"/>
    <mergeCell ref="E10:G10"/>
    <mergeCell ref="E12:G13"/>
  </mergeCells>
  <dataValidations count="7">
    <dataValidation operator="lessThanOrEqual" allowBlank="1" showErrorMessage="1" errorTitle="Некорректный ввод" error="Выберите значение из списка" sqref="G16:G66">
      <formula1>0</formula1>
    </dataValidation>
    <dataValidation type="textLength" operator="lessThanOrEqual" allowBlank="1" showErrorMessage="1" sqref="D16:D66">
      <formula1>16</formula1>
    </dataValidation>
    <dataValidation type="textLength" operator="lessThanOrEqual" allowBlank="1" showErrorMessage="1" sqref="E16:E65">
      <formula1>12</formula1>
    </dataValidation>
    <dataValidation type="whole" allowBlank="1" showErrorMessage="1" sqref="F16:F66">
      <formula1>1907</formula1>
      <formula2>2007</formula2>
    </dataValidation>
    <dataValidation operator="lessThanOrEqual" allowBlank="1" showErrorMessage="1" sqref="E66">
      <formula1>0</formula1>
    </dataValidation>
    <dataValidation type="list" allowBlank="1" showInputMessage="1" showErrorMessage="1" promptTitle="Введите пол участника (М или Ж)" errorTitle="Некорректный ввод" error="ВЫБЕРИТЕ ГРУППУ ИЗ СПИСКА" sqref="C66">
      <formula1>$K$1:$K$36</formula1>
      <formula2>0</formula2>
    </dataValidation>
    <dataValidation type="list" allowBlank="1" showInputMessage="1" showErrorMessage="1" promptTitle="Введите пол участника (М или Ж)" errorTitle="Некорректный ввод" error="ВЫБЕРИТЕ ГРУППУ ИЗ СПИСКА" sqref="C16:C65">
      <formula1>$B$72:$B$94</formula1>
    </dataValidation>
  </dataValidations>
  <printOptions/>
  <pageMargins left="0.3541666666666667" right="0.3541666666666667" top="0.39375" bottom="0.39375" header="0.5118055555555556" footer="0.5118055555555556"/>
  <pageSetup horizontalDpi="300" verticalDpi="300" orientation="portrait" paperSize="9" r:id="rId3"/>
  <legacyDrawing r:id="rId2"/>
  <oleObjects>
    <oleObject progId="" shapeId="7298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showGridLines="0" workbookViewId="0" topLeftCell="A1">
      <selection activeCell="X4" sqref="X4"/>
    </sheetView>
  </sheetViews>
  <sheetFormatPr defaultColWidth="9.00390625" defaultRowHeight="6.75" customHeight="1"/>
  <cols>
    <col min="1" max="1" width="2.75390625" style="0" customWidth="1"/>
    <col min="2" max="3" width="2.375" style="0" customWidth="1"/>
    <col min="4" max="12" width="2.00390625" style="0" customWidth="1"/>
    <col min="13" max="13" width="1.12109375" style="0" customWidth="1"/>
    <col min="14" max="21" width="2.125" style="0" customWidth="1"/>
    <col min="22" max="44" width="2.00390625" style="0" customWidth="1"/>
    <col min="45" max="45" width="2.375" style="0" customWidth="1"/>
    <col min="46" max="47" width="2.625" style="0" customWidth="1"/>
  </cols>
  <sheetData>
    <row r="1" ht="6" customHeight="1">
      <c r="AS1" s="1"/>
    </row>
    <row r="2" spans="1:45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</row>
    <row r="3" spans="1:45" ht="9.7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"/>
      <c r="N3" s="63" t="s">
        <v>29</v>
      </c>
      <c r="O3" s="63"/>
      <c r="P3" s="63"/>
      <c r="Q3" s="63"/>
      <c r="R3" s="63"/>
      <c r="S3" s="63"/>
      <c r="T3" s="6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4" t="s">
        <v>30</v>
      </c>
      <c r="AM3" s="64"/>
      <c r="AN3" s="64"/>
      <c r="AO3" s="64"/>
      <c r="AP3" s="64"/>
      <c r="AQ3" s="64"/>
      <c r="AR3" s="6"/>
      <c r="AS3" s="4"/>
    </row>
    <row r="4" spans="1:45" ht="8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5"/>
      <c r="N4" s="65" t="s">
        <v>31</v>
      </c>
      <c r="O4" s="65"/>
      <c r="P4" s="65"/>
      <c r="Q4" s="65"/>
      <c r="R4" s="65"/>
      <c r="S4" s="65"/>
      <c r="T4" s="6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4"/>
    </row>
    <row r="5" spans="1:45" ht="10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66" t="s">
        <v>32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4"/>
    </row>
    <row r="6" spans="1:45" ht="9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65" t="s">
        <v>33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4"/>
    </row>
    <row r="7" spans="1:45" ht="10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7">
        <v>7</v>
      </c>
      <c r="O7" s="7">
        <v>8</v>
      </c>
      <c r="P7" s="7">
        <v>1</v>
      </c>
      <c r="Q7" s="7">
        <v>9</v>
      </c>
      <c r="R7" s="7">
        <v>3</v>
      </c>
      <c r="S7" s="7">
        <v>0</v>
      </c>
      <c r="T7" s="7">
        <v>1</v>
      </c>
      <c r="U7" s="7">
        <v>4</v>
      </c>
      <c r="V7" s="7">
        <v>4</v>
      </c>
      <c r="W7" s="7">
        <v>4</v>
      </c>
      <c r="X7" s="6"/>
      <c r="Y7" s="7">
        <v>4</v>
      </c>
      <c r="Z7" s="7">
        <v>0</v>
      </c>
      <c r="AA7" s="7">
        <v>7</v>
      </c>
      <c r="AB7" s="7">
        <v>0</v>
      </c>
      <c r="AC7" s="7">
        <v>2</v>
      </c>
      <c r="AD7" s="7">
        <v>8</v>
      </c>
      <c r="AE7" s="7">
        <v>1</v>
      </c>
      <c r="AF7" s="7">
        <v>0</v>
      </c>
      <c r="AG7" s="7">
        <v>2</v>
      </c>
      <c r="AH7" s="7">
        <v>3</v>
      </c>
      <c r="AI7" s="7">
        <v>9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5</v>
      </c>
      <c r="AP7" s="7">
        <v>0</v>
      </c>
      <c r="AQ7" s="7">
        <v>1</v>
      </c>
      <c r="AR7" s="7">
        <v>9</v>
      </c>
      <c r="AS7" s="4"/>
    </row>
    <row r="8" spans="1:45" ht="9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65" t="s">
        <v>34</v>
      </c>
      <c r="O8" s="65"/>
      <c r="P8" s="65"/>
      <c r="Q8" s="65"/>
      <c r="R8" s="65"/>
      <c r="S8" s="65"/>
      <c r="T8" s="65"/>
      <c r="U8" s="65"/>
      <c r="V8" s="65"/>
      <c r="W8" s="65"/>
      <c r="X8" s="67" t="s">
        <v>35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4"/>
    </row>
    <row r="9" spans="1:47" ht="10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68" t="s">
        <v>36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 t="s">
        <v>37</v>
      </c>
      <c r="AI9" s="69"/>
      <c r="AJ9" s="7">
        <v>0</v>
      </c>
      <c r="AK9" s="7">
        <v>4</v>
      </c>
      <c r="AL9" s="7">
        <v>4</v>
      </c>
      <c r="AM9" s="7">
        <v>0</v>
      </c>
      <c r="AN9" s="7">
        <v>3</v>
      </c>
      <c r="AO9" s="7">
        <v>0</v>
      </c>
      <c r="AP9" s="7">
        <v>7</v>
      </c>
      <c r="AQ9" s="7">
        <v>9</v>
      </c>
      <c r="AR9" s="7">
        <v>1</v>
      </c>
      <c r="AS9" s="4"/>
      <c r="AT9" s="6"/>
      <c r="AU9" s="6"/>
    </row>
    <row r="10" spans="1:45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  <c r="N10" s="6"/>
      <c r="O10" s="70" t="s">
        <v>38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4"/>
    </row>
    <row r="11" spans="1:45" ht="10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  <c r="N11" s="47" t="s">
        <v>39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7">
        <v>3</v>
      </c>
      <c r="Z11" s="7">
        <v>0</v>
      </c>
      <c r="AA11" s="7">
        <v>1</v>
      </c>
      <c r="AB11" s="7">
        <v>0</v>
      </c>
      <c r="AC11" s="7">
        <v>1</v>
      </c>
      <c r="AD11" s="7">
        <v>8</v>
      </c>
      <c r="AE11" s="7">
        <v>1</v>
      </c>
      <c r="AF11" s="7">
        <v>0</v>
      </c>
      <c r="AG11" s="7">
        <v>2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7</v>
      </c>
      <c r="AQ11" s="7">
        <v>9</v>
      </c>
      <c r="AR11" s="7">
        <v>1</v>
      </c>
      <c r="AS11" s="4"/>
    </row>
    <row r="12" spans="1:45" ht="10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  <c r="N12" s="8" t="str">
        <f>"Взнос на соревнования от команды "&amp;tm&amp;". НДС не облагается"</f>
        <v>Взнос на соревнования от команды . НДС не облагается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4"/>
    </row>
    <row r="13" spans="1:45" ht="9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70" t="s">
        <v>40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6"/>
      <c r="AC13" s="6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6"/>
      <c r="AS13" s="4"/>
    </row>
    <row r="14" spans="1:45" ht="10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N14" s="48" t="s">
        <v>41</v>
      </c>
      <c r="O14" s="48"/>
      <c r="P14" s="48"/>
      <c r="Q14" s="48"/>
      <c r="R14" s="48"/>
      <c r="S14" s="48"/>
      <c r="T14" s="48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1"/>
      <c r="AS14" s="4"/>
    </row>
    <row r="15" spans="1:45" ht="10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  <c r="N15" s="48" t="s">
        <v>42</v>
      </c>
      <c r="O15" s="48"/>
      <c r="P15" s="48"/>
      <c r="Q15" s="48"/>
      <c r="R15" s="48"/>
      <c r="S15" s="48"/>
      <c r="T15" s="48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4"/>
    </row>
    <row r="16" spans="1:45" ht="10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69" t="s">
        <v>43</v>
      </c>
      <c r="O16" s="69"/>
      <c r="P16" s="69"/>
      <c r="Q16" s="69"/>
      <c r="R16" s="69"/>
      <c r="S16" s="66">
        <f>Заявка!G66</f>
        <v>0</v>
      </c>
      <c r="T16" s="66"/>
      <c r="U16" s="66"/>
      <c r="V16" s="10" t="s">
        <v>44</v>
      </c>
      <c r="X16" s="11"/>
      <c r="Y16" s="10"/>
      <c r="Z16" s="10"/>
      <c r="AA16" s="71" t="s">
        <v>45</v>
      </c>
      <c r="AB16" s="71"/>
      <c r="AC16" s="71"/>
      <c r="AD16" s="71"/>
      <c r="AE16" s="71"/>
      <c r="AF16" s="71"/>
      <c r="AG16" s="71"/>
      <c r="AH16" s="71"/>
      <c r="AI16" s="9"/>
      <c r="AJ16" s="9"/>
      <c r="AK16" s="72" t="s">
        <v>46</v>
      </c>
      <c r="AL16" s="72"/>
      <c r="AM16" s="12"/>
      <c r="AN16" s="9"/>
      <c r="AO16" s="73" t="s">
        <v>47</v>
      </c>
      <c r="AP16" s="73"/>
      <c r="AR16" s="6"/>
      <c r="AS16" s="4"/>
    </row>
    <row r="17" spans="1:45" ht="10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74" t="s">
        <v>48</v>
      </c>
      <c r="O17" s="74"/>
      <c r="P17" s="74"/>
      <c r="Q17" s="1"/>
      <c r="R17" s="1"/>
      <c r="S17" s="73" t="s">
        <v>46</v>
      </c>
      <c r="T17" s="73"/>
      <c r="U17" s="1"/>
      <c r="V17" s="1"/>
      <c r="W17" s="1"/>
      <c r="X17" s="74" t="s">
        <v>47</v>
      </c>
      <c r="Y17" s="74"/>
      <c r="Z17" s="13" t="s">
        <v>49</v>
      </c>
      <c r="AA17" s="1"/>
      <c r="AB17" s="1"/>
      <c r="AC17" s="1"/>
      <c r="AD17" s="14" t="s">
        <v>49</v>
      </c>
      <c r="AE17" s="1"/>
      <c r="AF17" s="1"/>
      <c r="AG17" s="1"/>
      <c r="AH17" s="1"/>
      <c r="AI17" s="1"/>
      <c r="AJ17" s="1"/>
      <c r="AK17" s="1"/>
      <c r="AL17" s="1"/>
      <c r="AM17" s="72">
        <v>200</v>
      </c>
      <c r="AN17" s="72"/>
      <c r="AO17" s="1"/>
      <c r="AP17" s="15" t="s">
        <v>50</v>
      </c>
      <c r="AQ17" s="6"/>
      <c r="AR17" s="6"/>
      <c r="AS17" s="4"/>
    </row>
    <row r="18" spans="1:45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48" t="s">
        <v>51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"/>
    </row>
    <row r="19" spans="1:45" ht="10.5" customHeight="1">
      <c r="A19" s="62" t="s">
        <v>52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"/>
      <c r="N19" s="69" t="s">
        <v>53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5" t="s">
        <v>54</v>
      </c>
      <c r="AA19" s="75"/>
      <c r="AB19" s="75"/>
      <c r="AC19" s="75"/>
      <c r="AD19" s="75"/>
      <c r="AE19" s="75"/>
      <c r="AF19" s="75"/>
      <c r="AG19" s="7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4"/>
    </row>
    <row r="20" spans="1:45" ht="3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5"/>
      <c r="AA20" s="75"/>
      <c r="AB20" s="75"/>
      <c r="AC20" s="75"/>
      <c r="AD20" s="75"/>
      <c r="AE20" s="75"/>
      <c r="AF20" s="75"/>
      <c r="AG20" s="75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6"/>
      <c r="AS20" s="4"/>
    </row>
    <row r="21" spans="1:45" ht="6.75" customHeight="1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7"/>
    </row>
    <row r="22" spans="1:45" ht="12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66" t="s">
        <v>32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4"/>
    </row>
    <row r="23" spans="1:45" ht="12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67" t="s">
        <v>33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4"/>
    </row>
    <row r="24" spans="1:45" ht="11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  <c r="N24" s="7">
        <v>7</v>
      </c>
      <c r="O24" s="7">
        <v>8</v>
      </c>
      <c r="P24" s="7">
        <v>1</v>
      </c>
      <c r="Q24" s="7">
        <v>9</v>
      </c>
      <c r="R24" s="7">
        <v>3</v>
      </c>
      <c r="S24" s="7">
        <v>0</v>
      </c>
      <c r="T24" s="7">
        <v>1</v>
      </c>
      <c r="U24" s="7">
        <v>4</v>
      </c>
      <c r="V24" s="7">
        <v>4</v>
      </c>
      <c r="W24" s="7">
        <v>4</v>
      </c>
      <c r="X24" s="6"/>
      <c r="Y24" s="7">
        <v>4</v>
      </c>
      <c r="Z24" s="7">
        <v>0</v>
      </c>
      <c r="AA24" s="7">
        <v>7</v>
      </c>
      <c r="AB24" s="7">
        <v>0</v>
      </c>
      <c r="AC24" s="7">
        <v>2</v>
      </c>
      <c r="AD24" s="7">
        <v>8</v>
      </c>
      <c r="AE24" s="7">
        <v>1</v>
      </c>
      <c r="AF24" s="7">
        <v>0</v>
      </c>
      <c r="AG24" s="7">
        <v>2</v>
      </c>
      <c r="AH24" s="7">
        <v>3</v>
      </c>
      <c r="AI24" s="7">
        <v>9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5</v>
      </c>
      <c r="AP24" s="7">
        <v>0</v>
      </c>
      <c r="AQ24" s="7">
        <v>1</v>
      </c>
      <c r="AR24" s="7">
        <v>9</v>
      </c>
      <c r="AS24" s="4"/>
    </row>
    <row r="25" spans="1:45" ht="12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  <c r="N25" s="70" t="s">
        <v>34</v>
      </c>
      <c r="O25" s="70"/>
      <c r="P25" s="70"/>
      <c r="Q25" s="70"/>
      <c r="R25" s="70"/>
      <c r="S25" s="70"/>
      <c r="T25" s="70"/>
      <c r="U25" s="70"/>
      <c r="V25" s="70"/>
      <c r="W25" s="70"/>
      <c r="X25" s="67" t="s">
        <v>35</v>
      </c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4"/>
    </row>
    <row r="26" spans="1:45" ht="11.2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  <c r="N26" s="68" t="s">
        <v>36</v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 t="s">
        <v>37</v>
      </c>
      <c r="AI26" s="69"/>
      <c r="AJ26" s="7">
        <v>0</v>
      </c>
      <c r="AK26" s="7">
        <v>4</v>
      </c>
      <c r="AL26" s="7">
        <v>4</v>
      </c>
      <c r="AM26" s="7">
        <v>0</v>
      </c>
      <c r="AN26" s="7">
        <v>3</v>
      </c>
      <c r="AO26" s="7">
        <v>0</v>
      </c>
      <c r="AP26" s="7">
        <v>7</v>
      </c>
      <c r="AQ26" s="7">
        <v>9</v>
      </c>
      <c r="AR26" s="7">
        <v>1</v>
      </c>
      <c r="AS26" s="4"/>
    </row>
    <row r="27" spans="1:45" ht="12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"/>
      <c r="N27" s="6"/>
      <c r="O27" s="70" t="s">
        <v>38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4"/>
    </row>
    <row r="28" spans="1:45" ht="12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"/>
      <c r="N28" s="47" t="s">
        <v>39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7">
        <v>3</v>
      </c>
      <c r="Z28" s="7">
        <v>0</v>
      </c>
      <c r="AA28" s="7">
        <v>1</v>
      </c>
      <c r="AB28" s="7">
        <v>0</v>
      </c>
      <c r="AC28" s="7">
        <v>1</v>
      </c>
      <c r="AD28" s="7">
        <v>8</v>
      </c>
      <c r="AE28" s="7">
        <v>1</v>
      </c>
      <c r="AF28" s="7">
        <v>0</v>
      </c>
      <c r="AG28" s="7">
        <v>2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7</v>
      </c>
      <c r="AQ28" s="7">
        <v>9</v>
      </c>
      <c r="AR28" s="7">
        <v>1</v>
      </c>
      <c r="AS28" s="4"/>
    </row>
    <row r="29" spans="1:45" ht="13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"/>
      <c r="N29" s="8" t="str">
        <f>"Взнос на соревнования от команды "&amp;tm&amp;". НДС не облагается"</f>
        <v>Взнос на соревнования от команды . НДС не облагается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4"/>
    </row>
    <row r="30" spans="1:45" ht="13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  <c r="N30" s="70" t="s">
        <v>40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6"/>
      <c r="AC30" s="6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6"/>
      <c r="AS30" s="4"/>
    </row>
    <row r="31" spans="1:45" ht="14.2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"/>
      <c r="N31" s="48" t="s">
        <v>41</v>
      </c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1"/>
      <c r="AS31" s="4"/>
    </row>
    <row r="32" spans="1:45" ht="14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48" t="s">
        <v>42</v>
      </c>
      <c r="O32" s="48"/>
      <c r="P32" s="48"/>
      <c r="Q32" s="48"/>
      <c r="R32" s="48"/>
      <c r="S32" s="48"/>
      <c r="T32" s="1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4"/>
    </row>
    <row r="33" spans="1:45" ht="13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  <c r="N33" s="69" t="s">
        <v>43</v>
      </c>
      <c r="O33" s="69"/>
      <c r="P33" s="69"/>
      <c r="Q33" s="69"/>
      <c r="R33" s="69"/>
      <c r="S33" s="66">
        <f>Заявка!G66</f>
        <v>0</v>
      </c>
      <c r="T33" s="66"/>
      <c r="U33" s="66"/>
      <c r="V33" s="10" t="s">
        <v>44</v>
      </c>
      <c r="X33" s="11"/>
      <c r="Y33" s="10"/>
      <c r="Z33" s="10"/>
      <c r="AA33" s="71" t="s">
        <v>45</v>
      </c>
      <c r="AB33" s="71"/>
      <c r="AC33" s="71"/>
      <c r="AD33" s="71"/>
      <c r="AE33" s="71"/>
      <c r="AF33" s="71"/>
      <c r="AG33" s="71"/>
      <c r="AH33" s="71"/>
      <c r="AI33" s="9"/>
      <c r="AJ33" s="9"/>
      <c r="AK33" s="73" t="s">
        <v>46</v>
      </c>
      <c r="AL33" s="73"/>
      <c r="AM33" s="9"/>
      <c r="AN33" s="9"/>
      <c r="AO33" s="73" t="s">
        <v>47</v>
      </c>
      <c r="AP33" s="73"/>
      <c r="AR33" s="6"/>
      <c r="AS33" s="4"/>
    </row>
    <row r="34" spans="1:45" ht="12.75" customHeight="1">
      <c r="A34" s="62" t="s">
        <v>55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5"/>
      <c r="N34" s="48" t="s">
        <v>48</v>
      </c>
      <c r="O34" s="48"/>
      <c r="P34" s="1"/>
      <c r="Q34" s="1"/>
      <c r="R34" s="1"/>
      <c r="S34" s="73" t="s">
        <v>46</v>
      </c>
      <c r="T34" s="73"/>
      <c r="U34" s="1"/>
      <c r="V34" s="1"/>
      <c r="W34" s="1"/>
      <c r="X34" s="74" t="s">
        <v>47</v>
      </c>
      <c r="Y34" s="74"/>
      <c r="Z34" s="13" t="s">
        <v>49</v>
      </c>
      <c r="AA34" s="1"/>
      <c r="AB34" s="1"/>
      <c r="AC34" s="1"/>
      <c r="AD34" s="14" t="s">
        <v>49</v>
      </c>
      <c r="AE34" s="1"/>
      <c r="AF34" s="1"/>
      <c r="AG34" s="1"/>
      <c r="AH34" s="1"/>
      <c r="AI34" s="1"/>
      <c r="AJ34" s="1"/>
      <c r="AK34" s="1"/>
      <c r="AL34" s="1"/>
      <c r="AM34" s="72">
        <v>200</v>
      </c>
      <c r="AN34" s="72"/>
      <c r="AO34" s="1"/>
      <c r="AP34" s="15" t="s">
        <v>50</v>
      </c>
      <c r="AQ34" s="6"/>
      <c r="AR34" s="6"/>
      <c r="AS34" s="4"/>
    </row>
    <row r="35" spans="1:45" ht="13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  <c r="N35" s="48" t="s">
        <v>51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"/>
    </row>
    <row r="36" spans="1:45" ht="10.5" customHeight="1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5"/>
      <c r="N36" s="69" t="s">
        <v>53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75" t="s">
        <v>54</v>
      </c>
      <c r="AA36" s="75"/>
      <c r="AB36" s="75"/>
      <c r="AC36" s="75"/>
      <c r="AD36" s="75"/>
      <c r="AE36" s="75"/>
      <c r="AF36" s="75"/>
      <c r="AG36" s="7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4"/>
    </row>
    <row r="37" spans="1:45" ht="7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5"/>
      <c r="AA37" s="75"/>
      <c r="AB37" s="75"/>
      <c r="AC37" s="75"/>
      <c r="AD37" s="75"/>
      <c r="AE37" s="75"/>
      <c r="AF37" s="75"/>
      <c r="AG37" s="7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6"/>
      <c r="AS37" s="4"/>
    </row>
    <row r="38" spans="1:45" ht="4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4"/>
    </row>
    <row r="39" spans="1:45" ht="9.75" customHeight="1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7"/>
    </row>
  </sheetData>
  <sheetProtection password="CCFB" sheet="1" objects="1" scenarios="1" selectLockedCells="1"/>
  <mergeCells count="57">
    <mergeCell ref="N35:AR35"/>
    <mergeCell ref="A36:L36"/>
    <mergeCell ref="N36:Y36"/>
    <mergeCell ref="Z36:AG37"/>
    <mergeCell ref="AK33:AL33"/>
    <mergeCell ref="AO33:AP33"/>
    <mergeCell ref="A34:L34"/>
    <mergeCell ref="N34:O34"/>
    <mergeCell ref="S34:T34"/>
    <mergeCell ref="X34:Y34"/>
    <mergeCell ref="AM34:AN34"/>
    <mergeCell ref="N32:S32"/>
    <mergeCell ref="N33:R33"/>
    <mergeCell ref="S33:U33"/>
    <mergeCell ref="AA33:AH33"/>
    <mergeCell ref="N30:AA30"/>
    <mergeCell ref="AD30:AQ30"/>
    <mergeCell ref="N31:T31"/>
    <mergeCell ref="U31:AQ31"/>
    <mergeCell ref="N26:AG26"/>
    <mergeCell ref="AH26:AI26"/>
    <mergeCell ref="O27:AE27"/>
    <mergeCell ref="N28:X28"/>
    <mergeCell ref="N22:AR22"/>
    <mergeCell ref="N23:AR23"/>
    <mergeCell ref="N25:W25"/>
    <mergeCell ref="X25:AR25"/>
    <mergeCell ref="N18:AR18"/>
    <mergeCell ref="A19:L19"/>
    <mergeCell ref="N19:Y19"/>
    <mergeCell ref="Z19:AG20"/>
    <mergeCell ref="AK16:AL16"/>
    <mergeCell ref="AO16:AP16"/>
    <mergeCell ref="N17:P17"/>
    <mergeCell ref="S17:T17"/>
    <mergeCell ref="X17:Y17"/>
    <mergeCell ref="AM17:AN17"/>
    <mergeCell ref="N15:T15"/>
    <mergeCell ref="N16:R16"/>
    <mergeCell ref="S16:U16"/>
    <mergeCell ref="AA16:AH16"/>
    <mergeCell ref="N13:AA13"/>
    <mergeCell ref="AD13:AQ13"/>
    <mergeCell ref="N14:T14"/>
    <mergeCell ref="U14:AQ14"/>
    <mergeCell ref="N9:AG9"/>
    <mergeCell ref="AH9:AI9"/>
    <mergeCell ref="O10:AE10"/>
    <mergeCell ref="N11:X11"/>
    <mergeCell ref="N5:AR5"/>
    <mergeCell ref="N6:AR6"/>
    <mergeCell ref="N8:W8"/>
    <mergeCell ref="X8:AR8"/>
    <mergeCell ref="A3:L4"/>
    <mergeCell ref="N3:T3"/>
    <mergeCell ref="AL3:AQ3"/>
    <mergeCell ref="N4:T4"/>
  </mergeCells>
  <printOptions/>
  <pageMargins left="0.3902777777777778" right="0.4798611111111111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3"/>
  <sheetViews>
    <sheetView showGridLines="0" workbookViewId="0" topLeftCell="A1">
      <selection activeCell="K16" sqref="K16"/>
    </sheetView>
  </sheetViews>
  <sheetFormatPr defaultColWidth="9.00390625" defaultRowHeight="12.75"/>
  <cols>
    <col min="6" max="6" width="15.375" style="0" customWidth="1"/>
    <col min="7" max="7" width="8.875" style="0" customWidth="1"/>
    <col min="10" max="10" width="9.25390625" style="0" customWidth="1"/>
  </cols>
  <sheetData>
    <row r="2" spans="2:3" ht="12.75">
      <c r="B2" s="18" t="s">
        <v>32</v>
      </c>
      <c r="C2" s="18"/>
    </row>
    <row r="4" ht="12.75">
      <c r="B4" t="s">
        <v>56</v>
      </c>
    </row>
    <row r="6" spans="2:10" ht="12.75">
      <c r="B6" s="76" t="s">
        <v>57</v>
      </c>
      <c r="C6" s="76"/>
      <c r="D6" s="76"/>
      <c r="E6" s="76"/>
      <c r="F6" s="76"/>
      <c r="G6" s="76"/>
      <c r="H6" s="76"/>
      <c r="I6" s="76"/>
      <c r="J6" s="76"/>
    </row>
    <row r="8" spans="2:10" ht="12.75">
      <c r="B8" s="19" t="s">
        <v>58</v>
      </c>
      <c r="C8" s="20"/>
      <c r="D8" s="19" t="s">
        <v>59</v>
      </c>
      <c r="E8" s="9"/>
      <c r="F8" s="20"/>
      <c r="G8" s="21"/>
      <c r="H8" s="2"/>
      <c r="I8" s="3"/>
      <c r="J8" s="22"/>
    </row>
    <row r="9" spans="2:10" ht="12.75">
      <c r="B9" s="2" t="s">
        <v>60</v>
      </c>
      <c r="C9" s="3"/>
      <c r="D9" s="3"/>
      <c r="E9" s="3"/>
      <c r="F9" s="22"/>
      <c r="G9" s="23"/>
      <c r="H9" s="5"/>
      <c r="I9" s="6"/>
      <c r="J9" s="4"/>
    </row>
    <row r="10" spans="2:10" ht="12.75">
      <c r="B10" s="16" t="s">
        <v>32</v>
      </c>
      <c r="C10" s="1"/>
      <c r="D10" s="1"/>
      <c r="E10" s="1"/>
      <c r="F10" s="17"/>
      <c r="G10" s="24" t="s">
        <v>61</v>
      </c>
      <c r="H10" s="25" t="s">
        <v>62</v>
      </c>
      <c r="I10" s="1"/>
      <c r="J10" s="17"/>
    </row>
    <row r="11" spans="2:10" ht="12.75">
      <c r="B11" s="2" t="s">
        <v>63</v>
      </c>
      <c r="C11" s="3"/>
      <c r="D11" s="3"/>
      <c r="E11" s="3"/>
      <c r="F11" s="22"/>
      <c r="G11" s="26" t="s">
        <v>37</v>
      </c>
      <c r="H11" s="27" t="s">
        <v>64</v>
      </c>
      <c r="I11" s="3"/>
      <c r="J11" s="22"/>
    </row>
    <row r="12" spans="2:10" ht="26.25" customHeight="1">
      <c r="B12" s="77" t="s">
        <v>65</v>
      </c>
      <c r="C12" s="77"/>
      <c r="D12" s="77"/>
      <c r="E12" s="77"/>
      <c r="F12" s="77"/>
      <c r="G12" s="26" t="s">
        <v>61</v>
      </c>
      <c r="H12" s="25" t="s">
        <v>66</v>
      </c>
      <c r="I12" s="1"/>
      <c r="J12" s="17"/>
    </row>
    <row r="14" spans="5:6" ht="20.25">
      <c r="E14" s="28" t="s">
        <v>67</v>
      </c>
      <c r="F14" s="29">
        <f ca="1">NOW()</f>
        <v>39978.84953831018</v>
      </c>
    </row>
    <row r="16" spans="2:9" ht="44.25" customHeight="1">
      <c r="B16" s="30" t="s">
        <v>68</v>
      </c>
      <c r="C16" s="78" t="s">
        <v>69</v>
      </c>
      <c r="D16" s="78"/>
      <c r="E16" s="78"/>
      <c r="F16" s="78"/>
      <c r="G16" s="78"/>
      <c r="H16" s="78"/>
      <c r="I16" s="26" t="s">
        <v>70</v>
      </c>
    </row>
    <row r="17" spans="2:9" ht="12.75">
      <c r="B17" s="79">
        <v>1</v>
      </c>
      <c r="C17" s="2" t="s">
        <v>83</v>
      </c>
      <c r="D17" s="3"/>
      <c r="E17" s="3"/>
      <c r="F17" s="3"/>
      <c r="G17" s="3"/>
      <c r="H17" s="22"/>
      <c r="I17" s="80">
        <f>Заявка!G66</f>
        <v>0</v>
      </c>
    </row>
    <row r="18" spans="2:9" ht="22.5" customHeight="1">
      <c r="B18" s="79"/>
      <c r="C18" s="81" t="str">
        <f>"от команды "&amp;tm</f>
        <v>от команды </v>
      </c>
      <c r="D18" s="81"/>
      <c r="E18" s="81"/>
      <c r="F18" s="81"/>
      <c r="G18" s="81"/>
      <c r="H18" s="81"/>
      <c r="I18" s="80"/>
    </row>
    <row r="19" spans="8:9" ht="12.75">
      <c r="H19" s="31" t="s">
        <v>48</v>
      </c>
      <c r="I19" s="32">
        <f>I17</f>
        <v>0</v>
      </c>
    </row>
    <row r="20" spans="8:9" ht="12.75">
      <c r="H20" s="31" t="s">
        <v>71</v>
      </c>
      <c r="I20" s="32">
        <v>0</v>
      </c>
    </row>
    <row r="21" spans="8:9" ht="12.75">
      <c r="H21" s="31" t="s">
        <v>72</v>
      </c>
      <c r="I21" s="32">
        <f>I17</f>
        <v>0</v>
      </c>
    </row>
    <row r="22" spans="6:7" ht="12.75">
      <c r="F22" s="31"/>
      <c r="G22" s="33"/>
    </row>
    <row r="23" spans="2:7" ht="12.75">
      <c r="B23" s="34" t="str">
        <f>"Всего наименований 1, на сумму "&amp;I19&amp;" рублей 00 копеек. НДС не облагается"</f>
        <v>Всего наименований 1, на сумму 0 рублей 00 копеек. НДС не облагается</v>
      </c>
      <c r="F23" s="31"/>
      <c r="G23" s="33"/>
    </row>
    <row r="24" spans="6:7" ht="12.75">
      <c r="F24" s="31"/>
      <c r="G24" s="33"/>
    </row>
    <row r="30" spans="4:9" ht="12.75">
      <c r="D30" t="s">
        <v>73</v>
      </c>
      <c r="I30" t="s">
        <v>74</v>
      </c>
    </row>
    <row r="33" spans="4:9" ht="12.75">
      <c r="D33" t="s">
        <v>75</v>
      </c>
      <c r="I33" t="s">
        <v>76</v>
      </c>
    </row>
  </sheetData>
  <sheetProtection password="CCFB" sheet="1" objects="1" scenarios="1" selectLockedCells="1"/>
  <mergeCells count="6">
    <mergeCell ref="B6:J6"/>
    <mergeCell ref="B12:F12"/>
    <mergeCell ref="C16:H16"/>
    <mergeCell ref="B17:B18"/>
    <mergeCell ref="I17:I18"/>
    <mergeCell ref="C18:H18"/>
  </mergeCells>
  <printOptions/>
  <pageMargins left="0.2798611111111111" right="0.24027777777777778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Sanych</cp:lastModifiedBy>
  <cp:lastPrinted>2009-04-15T14:17:08Z</cp:lastPrinted>
  <dcterms:created xsi:type="dcterms:W3CDTF">2009-06-14T16:15:50Z</dcterms:created>
  <dcterms:modified xsi:type="dcterms:W3CDTF">2009-06-14T16:24:11Z</dcterms:modified>
  <cp:category/>
  <cp:version/>
  <cp:contentType/>
  <cp:contentStatus/>
</cp:coreProperties>
</file>